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ojas\Desktop\PRESUPUESTO 2022\Publicaciones 2022\"/>
    </mc:Choice>
  </mc:AlternateContent>
  <bookViews>
    <workbookView xWindow="0" yWindow="0" windowWidth="21570" windowHeight="9660"/>
  </bookViews>
  <sheets>
    <sheet name="Plantilla Ejecución " sheetId="3" r:id="rId1"/>
  </sheets>
  <definedNames>
    <definedName name="_xlnm.Print_Titles" localSheetId="0">'Plantilla Ejecución '!$1:$12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3" l="1"/>
  <c r="I94" i="3" s="1"/>
  <c r="H94" i="3"/>
  <c r="H79" i="3"/>
  <c r="I57" i="3"/>
  <c r="I66" i="3"/>
  <c r="I58" i="3"/>
  <c r="I40" i="3"/>
  <c r="I39" i="3"/>
  <c r="I38" i="3"/>
  <c r="I37" i="3"/>
  <c r="I36" i="3"/>
  <c r="I35" i="3"/>
  <c r="I34" i="3"/>
  <c r="I33" i="3"/>
  <c r="I32" i="3"/>
  <c r="I29" i="3"/>
  <c r="I28" i="3"/>
  <c r="I22" i="3"/>
  <c r="I15" i="3"/>
  <c r="I16" i="3"/>
  <c r="I20" i="3"/>
  <c r="H14" i="3"/>
  <c r="G14" i="3"/>
  <c r="H31" i="3"/>
  <c r="H21" i="3"/>
  <c r="H15" i="3"/>
  <c r="I21" i="3" l="1"/>
  <c r="I27" i="3"/>
  <c r="G21" i="3"/>
  <c r="I17" i="3"/>
  <c r="C21" i="3"/>
  <c r="D21" i="3"/>
  <c r="E21" i="3"/>
  <c r="F21" i="3"/>
  <c r="G57" i="3"/>
  <c r="G31" i="3"/>
  <c r="G15" i="3"/>
  <c r="D94" i="3"/>
  <c r="D15" i="3"/>
  <c r="G94" i="3" l="1"/>
  <c r="I31" i="3"/>
  <c r="I14" i="3" s="1"/>
  <c r="G79" i="3"/>
  <c r="F75" i="3" l="1"/>
  <c r="F72" i="3"/>
  <c r="F67" i="3"/>
  <c r="F57" i="3"/>
  <c r="I30" i="3"/>
  <c r="I26" i="3"/>
  <c r="I25" i="3"/>
  <c r="I24" i="3"/>
  <c r="I23" i="3"/>
  <c r="I19" i="3"/>
  <c r="I18" i="3"/>
  <c r="F31" i="3"/>
  <c r="I91" i="3"/>
  <c r="I90" i="3"/>
  <c r="I87" i="3"/>
  <c r="I86" i="3"/>
  <c r="I85" i="3"/>
  <c r="I84" i="3"/>
  <c r="I83" i="3"/>
  <c r="I82" i="3"/>
  <c r="I63" i="3"/>
  <c r="I61" i="3"/>
  <c r="I59" i="3"/>
  <c r="I49" i="3"/>
  <c r="I41" i="3"/>
  <c r="F15" i="3"/>
  <c r="D31" i="3"/>
  <c r="D41" i="3"/>
  <c r="D49" i="3"/>
  <c r="D57" i="3"/>
  <c r="D67" i="3"/>
  <c r="D72" i="3"/>
  <c r="D75" i="3"/>
  <c r="C67" i="3"/>
  <c r="C57" i="3"/>
  <c r="C41" i="3"/>
  <c r="C31" i="3"/>
  <c r="C15" i="3"/>
  <c r="C14" i="3" l="1"/>
  <c r="C79" i="3" s="1"/>
  <c r="F79" i="3"/>
  <c r="F94" i="3" s="1"/>
  <c r="F14" i="3"/>
  <c r="E75" i="3" l="1"/>
  <c r="I74" i="3"/>
  <c r="E41" i="3"/>
  <c r="E31" i="3"/>
  <c r="E15" i="3"/>
  <c r="E49" i="3"/>
  <c r="E57" i="3"/>
  <c r="E67" i="3"/>
  <c r="I71" i="3"/>
  <c r="E72" i="3"/>
  <c r="E14" i="3" l="1"/>
  <c r="I48" i="3"/>
  <c r="C94" i="3"/>
  <c r="E79" i="3" l="1"/>
  <c r="E94" i="3" l="1"/>
</calcChain>
</file>

<file path=xl/sharedStrings.xml><?xml version="1.0" encoding="utf-8"?>
<sst xmlns="http://schemas.openxmlformats.org/spreadsheetml/2006/main" count="111" uniqueCount="111">
  <si>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</si>
  <si>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</si>
  <si>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</si>
  <si>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</si>
  <si>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</si>
  <si>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</si>
  <si>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</si>
  <si>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</si>
  <si>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</si>
  <si>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</si>
  <si>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</si>
  <si>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</si>
  <si>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</si>
  <si>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</si>
  <si>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</si>
  <si>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</si>
  <si>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</si>
  <si>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</si>
  <si>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</si>
  <si>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</si>
  <si>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</si>
  <si>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</si>
  <si>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</si>
  <si>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</si>
  <si>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</si>
  <si>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</si>
  <si>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</si>
  <si>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</si>
  <si>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</si>
  <si>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</si>
  <si>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</si>
  <si>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</si>
  <si>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</si>
  <si>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</si>
  <si>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</si>
  <si>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</si>
  <si>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</si>
  <si>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</si>
  <si>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</si>
  <si>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</si>
  <si>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</si>
  <si>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</si>
  <si>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</si>
  <si>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</si>
  <si>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</si>
  <si>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</si>
  <si>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</si>
  <si>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</si>
  <si>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</si>
  <si>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</si>
  <si>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</si>
  <si>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</si>
  <si>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</si>
  <si>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</si>
  <si>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</si>
  <si>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</si>
  <si>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</si>
  <si>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</si>
  <si>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</si>
  <si>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</si>
  <si>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</si>
  <si>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</si>
  <si>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</si>
  <si>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</si>
  <si>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</si>
  <si>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</si>
  <si>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</si>
  <si>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</si>
  <si>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</si>
  <si>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</si>
  <si>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</si>
  <si>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</si>
  <si>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</si>
  <si>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</si>
  <si>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</si>
  <si>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</si>
  <si>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</si>
  <si>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</si>
  <si>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</si>
  <si>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</si>
  <si>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</si>
  <si>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</si>
  <si>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</si>
  <si>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</si>
  <si>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</si>
  <si>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</si>
  <si>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</si>
  <si>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</si>
  <si>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</si>
  <si>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Gasto devengado</t>
  </si>
  <si>
    <t>Presupesto Aprobado</t>
  </si>
  <si>
    <t>Prespuesto Modificado</t>
  </si>
  <si>
    <t>6.Fuente  Reporte del -SIGEF</t>
  </si>
  <si>
    <t>Año 2022</t>
  </si>
  <si>
    <t>Febrero</t>
  </si>
  <si>
    <t>Marzo</t>
  </si>
  <si>
    <t>MINISTERIO DE DEFENSA</t>
  </si>
  <si>
    <t>HOSPITAL CENTRAL DE LAS FUERZAS ARMAS</t>
  </si>
  <si>
    <t>Lic. DEYBI ROJAS VALDEZ</t>
  </si>
  <si>
    <t>Encargado de Presupuesto</t>
  </si>
  <si>
    <t>Preparado Por:</t>
  </si>
  <si>
    <t>Lic. CARLOS A. JIMENEZ MONTAS</t>
  </si>
  <si>
    <t>Tte. Coronel Contador, E.R.D.</t>
  </si>
  <si>
    <t>Director Financiera</t>
  </si>
  <si>
    <t>Autorizado Por:</t>
  </si>
  <si>
    <t>Lic. SALVADOR E. ALCANTARA ALVARADO</t>
  </si>
  <si>
    <t>Tte. Coronel Contador, F.A.R.D.</t>
  </si>
  <si>
    <t>Sub-Director de Auditoria</t>
  </si>
  <si>
    <t>Revisado por:</t>
  </si>
  <si>
    <t>1er. Teniente Contador, F.A.R.D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</si>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</sst>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1" fillId="0" borderId="0" xfId="0" applyFont="1"/>
    <xf numFmtId="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3" fontId="2" fillId="0" borderId="11" xfId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3" fontId="4" fillId="0" borderId="13" xfId="1" applyFont="1" applyBorder="1"/>
    <xf numFmtId="4" fontId="2" fillId="2" borderId="5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43" fontId="4" fillId="0" borderId="15" xfId="1" applyFont="1" applyBorder="1"/>
    <xf numFmtId="43" fontId="2" fillId="0" borderId="21" xfId="1" applyFont="1" applyBorder="1" applyAlignment="1">
      <alignment vertical="center" wrapText="1"/>
    </xf>
    <xf numFmtId="4" fontId="2" fillId="0" borderId="4" xfId="1" applyNumberFormat="1" applyFont="1" applyBorder="1" applyAlignment="1">
      <alignment vertical="center" wrapText="1"/>
    </xf>
    <xf numFmtId="4" fontId="2" fillId="0" borderId="7" xfId="1" applyNumberFormat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 indent="2"/>
    </xf>
    <xf numFmtId="164" fontId="4" fillId="0" borderId="1" xfId="0" applyNumberFormat="1" applyFont="1" applyBorder="1" applyAlignment="1">
      <alignment vertical="center" wrapText="1"/>
    </xf>
    <xf numFmtId="43" fontId="4" fillId="0" borderId="0" xfId="1" applyFont="1" applyBorder="1"/>
    <xf numFmtId="4" fontId="4" fillId="0" borderId="4" xfId="1" applyNumberFormat="1" applyFont="1" applyBorder="1" applyAlignment="1">
      <alignment vertical="center" wrapText="1"/>
    </xf>
    <xf numFmtId="4" fontId="4" fillId="0" borderId="4" xfId="1" applyNumberFormat="1" applyFont="1" applyBorder="1"/>
    <xf numFmtId="0" fontId="4" fillId="0" borderId="15" xfId="0" applyFont="1" applyBorder="1"/>
    <xf numFmtId="4" fontId="4" fillId="0" borderId="4" xfId="0" applyNumberFormat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indent="2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wrapText="1"/>
    </xf>
    <xf numFmtId="43" fontId="4" fillId="0" borderId="0" xfId="1" applyFont="1" applyBorder="1" applyAlignment="1">
      <alignment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/>
    <xf numFmtId="43" fontId="4" fillId="0" borderId="4" xfId="1" applyFont="1" applyBorder="1" applyAlignment="1"/>
    <xf numFmtId="4" fontId="4" fillId="0" borderId="4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 wrapText="1"/>
    </xf>
    <xf numFmtId="43" fontId="4" fillId="0" borderId="4" xfId="1" applyFont="1" applyBorder="1"/>
    <xf numFmtId="4" fontId="4" fillId="0" borderId="4" xfId="1" applyNumberFormat="1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 indent="2"/>
    </xf>
    <xf numFmtId="0" fontId="4" fillId="0" borderId="20" xfId="0" applyFont="1" applyBorder="1"/>
    <xf numFmtId="43" fontId="4" fillId="0" borderId="11" xfId="1" applyFont="1" applyBorder="1"/>
    <xf numFmtId="4" fontId="4" fillId="0" borderId="6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4" fillId="0" borderId="13" xfId="0" applyFont="1" applyBorder="1"/>
    <xf numFmtId="43" fontId="4" fillId="0" borderId="9" xfId="1" applyFont="1" applyBorder="1"/>
    <xf numFmtId="4" fontId="4" fillId="0" borderId="2" xfId="0" applyNumberFormat="1" applyFont="1" applyBorder="1" applyAlignment="1">
      <alignment vertical="center" wrapText="1"/>
    </xf>
    <xf numFmtId="0" fontId="2" fillId="0" borderId="15" xfId="0" applyFont="1" applyBorder="1"/>
    <xf numFmtId="4" fontId="4" fillId="0" borderId="6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4" fillId="0" borderId="10" xfId="0" applyFont="1" applyBorder="1" applyAlignment="1">
      <alignment horizontal="left" vertical="center" indent="2"/>
    </xf>
    <xf numFmtId="0" fontId="2" fillId="2" borderId="16" xfId="0" applyFont="1" applyFill="1" applyBorder="1" applyAlignment="1">
      <alignment horizontal="left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" fontId="4" fillId="0" borderId="4" xfId="0" applyNumberFormat="1" applyFont="1" applyBorder="1"/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vertical="center" wrapText="1"/>
    </xf>
    <xf numFmtId="43" fontId="4" fillId="0" borderId="22" xfId="1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/>
    </xf>
    <xf numFmtId="0" fontId="4" fillId="0" borderId="2" xfId="0" applyFont="1" applyBorder="1"/>
    <xf numFmtId="43" fontId="2" fillId="0" borderId="23" xfId="1" applyFont="1" applyBorder="1" applyAlignment="1">
      <alignment vertical="center" wrapText="1"/>
    </xf>
    <xf numFmtId="0" fontId="4" fillId="0" borderId="10" xfId="0" applyFont="1" applyBorder="1"/>
    <xf numFmtId="43" fontId="4" fillId="0" borderId="6" xfId="1" applyFont="1" applyBorder="1"/>
    <xf numFmtId="4" fontId="4" fillId="0" borderId="6" xfId="0" applyNumberFormat="1" applyFont="1" applyBorder="1"/>
    <xf numFmtId="0" fontId="2" fillId="3" borderId="10" xfId="0" applyFont="1" applyFill="1" applyBorder="1" applyAlignment="1">
      <alignment horizontal="left" vertical="center"/>
    </xf>
    <xf numFmtId="164" fontId="2" fillId="3" borderId="20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76200</xdr:rowOff>
    </xdr:from>
    <xdr:to>
      <xdr:col>0</xdr:col>
      <xdr:colOff>2057400</xdr:colOff>
      <xdr:row>5</xdr:row>
      <xdr:rowOff>86845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028700"/>
          <a:ext cx="1543050" cy="963145"/>
        </a:xfrm>
        <a:prstGeom prst="rect">
          <a:avLst/>
        </a:prstGeom>
      </xdr:spPr>
    </xdr:pic>
    <xdr:clientData/>
  </xdr:twoCellAnchor>
  <xdr:twoCellAnchor editAs="oneCell">
    <xdr:from>
      <xdr:col>7</xdr:col>
      <xdr:colOff>828675</xdr:colOff>
      <xdr:row>2</xdr:row>
      <xdr:rowOff>66676</xdr:rowOff>
    </xdr:from>
    <xdr:to>
      <xdr:col>8</xdr:col>
      <xdr:colOff>819150</xdr:colOff>
      <xdr:row>7</xdr:row>
      <xdr:rowOff>212530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3900" y="447676"/>
          <a:ext cx="1200150" cy="1193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116"/>
  <sheetViews>
    <sheetView showGridLines="0" tabSelected="1" topLeftCell="A96" zoomScaleNormal="100" workbookViewId="0">
      <selection sqref="A1:I11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22" customWidth="1"/>
    <col min="4" max="4" width="39.5703125" bestFit="1" customWidth="1"/>
    <col min="5" max="8" width="18.140625" customWidth="1"/>
    <col min="9" max="9" width="22.140625" customWidth="1"/>
    <col min="11" max="11" width="96.7109375" bestFit="1" customWidth="1"/>
    <col min="12" max="12" width="10.85546875" bestFit="1" customWidth="1"/>
    <col min="13" max="20" width="6" bestFit="1" customWidth="1"/>
    <col min="21" max="22" width="7" bestFit="1" customWidth="1"/>
  </cols>
  <sheetData>
    <row r="6" spans="1:22" ht="18.75" x14ac:dyDescent="0.3">
      <c r="A6" s="82" t="s">
        <v>96</v>
      </c>
      <c r="B6" s="82"/>
      <c r="C6" s="82"/>
      <c r="D6" s="82"/>
      <c r="E6" s="82"/>
      <c r="F6" s="82"/>
      <c r="G6" s="82"/>
      <c r="H6" s="82"/>
      <c r="I6" s="82"/>
      <c r="K6" s="1"/>
    </row>
    <row r="7" spans="1:22" ht="18.75" x14ac:dyDescent="0.25">
      <c r="A7" s="82" t="s">
        <v>97</v>
      </c>
      <c r="B7" s="82"/>
      <c r="C7" s="82"/>
      <c r="D7" s="82"/>
      <c r="E7" s="82"/>
      <c r="F7" s="82"/>
      <c r="G7" s="82"/>
      <c r="H7" s="82"/>
      <c r="I7" s="82"/>
      <c r="K7" s="2"/>
    </row>
    <row r="8" spans="1:22" ht="18.75" x14ac:dyDescent="0.25">
      <c r="A8" s="82" t="s">
        <v>93</v>
      </c>
      <c r="B8" s="82"/>
      <c r="C8" s="82"/>
      <c r="D8" s="82"/>
      <c r="E8" s="82"/>
      <c r="F8" s="82"/>
      <c r="G8" s="82"/>
      <c r="H8" s="82"/>
      <c r="I8" s="82"/>
      <c r="K8" s="2"/>
    </row>
    <row r="9" spans="1:22" ht="18.75" x14ac:dyDescent="0.25">
      <c r="A9" s="82" t="s">
        <v>78</v>
      </c>
      <c r="B9" s="82"/>
      <c r="C9" s="82"/>
      <c r="D9" s="82"/>
      <c r="E9" s="82"/>
      <c r="F9" s="82"/>
      <c r="G9" s="82"/>
      <c r="H9" s="82"/>
      <c r="I9" s="82"/>
      <c r="K9" s="2"/>
    </row>
    <row r="10" spans="1:22" ht="18.75" x14ac:dyDescent="0.3">
      <c r="A10" s="83" t="s">
        <v>0</v>
      </c>
      <c r="B10" s="83"/>
      <c r="C10" s="83"/>
      <c r="D10" s="83"/>
      <c r="E10" s="83"/>
      <c r="F10" s="83"/>
      <c r="G10" s="83"/>
      <c r="H10" s="83"/>
      <c r="I10" s="83"/>
      <c r="K10" s="2"/>
    </row>
    <row r="11" spans="1:22" ht="18.75" x14ac:dyDescent="0.3">
      <c r="A11" s="10"/>
      <c r="B11" s="10"/>
      <c r="C11" s="10"/>
      <c r="D11" s="10"/>
      <c r="E11" s="80" t="s">
        <v>89</v>
      </c>
      <c r="F11" s="81"/>
      <c r="G11" s="11"/>
      <c r="H11" s="11"/>
      <c r="I11" s="10"/>
      <c r="K11" s="2"/>
    </row>
    <row r="12" spans="1:22" ht="37.5" x14ac:dyDescent="0.25">
      <c r="A12" s="12" t="s">
        <v>1</v>
      </c>
      <c r="B12" s="13" t="s">
        <v>79</v>
      </c>
      <c r="C12" s="14" t="s">
        <v>90</v>
      </c>
      <c r="D12" s="15" t="s">
        <v>91</v>
      </c>
      <c r="E12" s="15" t="s">
        <v>80</v>
      </c>
      <c r="F12" s="15" t="s">
        <v>94</v>
      </c>
      <c r="G12" s="15" t="s">
        <v>95</v>
      </c>
      <c r="H12" s="15" t="s">
        <v>110</v>
      </c>
      <c r="I12" s="15" t="s">
        <v>81</v>
      </c>
      <c r="U12" s="5"/>
      <c r="V12" s="5"/>
    </row>
    <row r="13" spans="1:22" ht="18.75" x14ac:dyDescent="0.25">
      <c r="A13" s="16"/>
      <c r="B13" s="17"/>
      <c r="C13" s="18"/>
      <c r="D13" s="19"/>
      <c r="E13" s="20"/>
      <c r="F13" s="20"/>
      <c r="G13" s="20"/>
      <c r="H13" s="20"/>
      <c r="I13" s="20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9.5" thickBot="1" x14ac:dyDescent="0.35">
      <c r="A14" s="21" t="s">
        <v>2</v>
      </c>
      <c r="B14" s="22"/>
      <c r="C14" s="23">
        <f>+C15+C21+C31+C41+C57+C67</f>
        <v>405999360</v>
      </c>
      <c r="D14" s="23">
        <v>446054077</v>
      </c>
      <c r="E14" s="23">
        <f>+E15+E21+E31+E41+E57+E67</f>
        <v>21531169.880000003</v>
      </c>
      <c r="F14" s="23">
        <f>+F15+F21+F31+F41+F57+F67</f>
        <v>24047198.060000002</v>
      </c>
      <c r="G14" s="23">
        <f>+G15+G21+G31+G41+G57+G67</f>
        <v>32399023.890000004</v>
      </c>
      <c r="H14" s="23">
        <f>+H15+H21+H31+H41+H57+H67</f>
        <v>55883790.229999997</v>
      </c>
      <c r="I14" s="23">
        <f>I15+I21+I31+I41+I49+I57+I67+I72+I75</f>
        <v>133861182.05999999</v>
      </c>
      <c r="M14" s="4"/>
    </row>
    <row r="15" spans="1:22" ht="37.5" x14ac:dyDescent="0.3">
      <c r="A15" s="24" t="s">
        <v>88</v>
      </c>
      <c r="B15" s="25"/>
      <c r="C15" s="26">
        <f>+C16+C17+C18+C19+C20</f>
        <v>218411422</v>
      </c>
      <c r="D15" s="27">
        <f>SUM(D16:D20)</f>
        <v>446054077</v>
      </c>
      <c r="E15" s="28">
        <f t="shared" ref="E15:I15" si="0">SUM(E16:E20)</f>
        <v>16653753.75</v>
      </c>
      <c r="F15" s="28">
        <f t="shared" si="0"/>
        <v>16662184.359999999</v>
      </c>
      <c r="G15" s="28">
        <f t="shared" si="0"/>
        <v>16365814.880000001</v>
      </c>
      <c r="H15" s="28">
        <f t="shared" si="0"/>
        <v>47859468.189999998</v>
      </c>
      <c r="I15" s="28">
        <f t="shared" si="0"/>
        <v>97541221.179999992</v>
      </c>
      <c r="M15" s="4"/>
    </row>
    <row r="16" spans="1:22" ht="18.75" x14ac:dyDescent="0.3">
      <c r="A16" s="29" t="s">
        <v>3</v>
      </c>
      <c r="B16" s="25"/>
      <c r="C16" s="30">
        <v>193000000</v>
      </c>
      <c r="D16" s="31">
        <v>411742225</v>
      </c>
      <c r="E16" s="32">
        <v>15963366.609999999</v>
      </c>
      <c r="F16" s="32">
        <v>15969733.09</v>
      </c>
      <c r="G16" s="32">
        <v>15427124.050000001</v>
      </c>
      <c r="H16" s="32">
        <v>47342519.07</v>
      </c>
      <c r="I16" s="33">
        <f>SUM(E16:H16)</f>
        <v>94702742.819999993</v>
      </c>
    </row>
    <row r="17" spans="1:9" ht="18.75" x14ac:dyDescent="0.3">
      <c r="A17" s="29" t="s">
        <v>4</v>
      </c>
      <c r="B17" s="34"/>
      <c r="C17" s="30">
        <v>16000000</v>
      </c>
      <c r="D17" s="31">
        <v>34311852</v>
      </c>
      <c r="E17" s="35">
        <v>0</v>
      </c>
      <c r="F17" s="35">
        <v>0</v>
      </c>
      <c r="G17" s="35"/>
      <c r="H17" s="35"/>
      <c r="I17" s="33">
        <f>SUM(E17:G17)</f>
        <v>0</v>
      </c>
    </row>
    <row r="18" spans="1:9" ht="18.75" customHeight="1" x14ac:dyDescent="0.3">
      <c r="A18" s="36" t="s">
        <v>5</v>
      </c>
      <c r="B18" s="34"/>
      <c r="C18" s="30"/>
      <c r="D18" s="31"/>
      <c r="E18" s="35">
        <v>0</v>
      </c>
      <c r="F18" s="35"/>
      <c r="G18" s="35"/>
      <c r="H18" s="35"/>
      <c r="I18" s="33">
        <f>SUM(E18:F18)</f>
        <v>0</v>
      </c>
    </row>
    <row r="19" spans="1:9" s="9" customFormat="1" ht="18" customHeight="1" x14ac:dyDescent="0.3">
      <c r="A19" s="37" t="s">
        <v>6</v>
      </c>
      <c r="B19" s="38"/>
      <c r="C19" s="30"/>
      <c r="D19" s="39">
        <v>0</v>
      </c>
      <c r="E19" s="35">
        <v>0</v>
      </c>
      <c r="F19" s="35"/>
      <c r="G19" s="35"/>
      <c r="H19" s="35"/>
      <c r="I19" s="33">
        <f>SUM(E19:F19)</f>
        <v>0</v>
      </c>
    </row>
    <row r="20" spans="1:9" s="8" customFormat="1" ht="18.75" x14ac:dyDescent="0.3">
      <c r="A20" s="40" t="s">
        <v>7</v>
      </c>
      <c r="B20" s="41"/>
      <c r="C20" s="30">
        <v>9411422</v>
      </c>
      <c r="D20" s="42">
        <v>0</v>
      </c>
      <c r="E20" s="43">
        <v>690387.14</v>
      </c>
      <c r="F20" s="43">
        <v>692451.27</v>
      </c>
      <c r="G20" s="43">
        <v>938690.83</v>
      </c>
      <c r="H20" s="43">
        <v>516949.12</v>
      </c>
      <c r="I20" s="33">
        <f>SUM(E20:H20)</f>
        <v>2838478.3600000003</v>
      </c>
    </row>
    <row r="21" spans="1:9" ht="37.5" x14ac:dyDescent="0.3">
      <c r="A21" s="24" t="s">
        <v>8</v>
      </c>
      <c r="B21" s="34"/>
      <c r="C21" s="23">
        <f>SUM(C22:C30)</f>
        <v>30213601</v>
      </c>
      <c r="D21" s="23">
        <f t="shared" ref="D21:H21" si="1">SUM(D22:D30)</f>
        <v>0</v>
      </c>
      <c r="E21" s="23">
        <f t="shared" si="1"/>
        <v>2028157.96</v>
      </c>
      <c r="F21" s="23">
        <f t="shared" si="1"/>
        <v>2092389.12</v>
      </c>
      <c r="G21" s="23">
        <f t="shared" si="1"/>
        <v>2234249.85</v>
      </c>
      <c r="H21" s="23">
        <f t="shared" si="1"/>
        <v>2039918.64</v>
      </c>
      <c r="I21" s="23">
        <f>SUM(I22:I30)</f>
        <v>8394715.5699999984</v>
      </c>
    </row>
    <row r="22" spans="1:9" ht="18.75" x14ac:dyDescent="0.3">
      <c r="A22" s="29" t="s">
        <v>9</v>
      </c>
      <c r="B22" s="34"/>
      <c r="C22" s="44">
        <v>26453601</v>
      </c>
      <c r="D22" s="45">
        <v>0</v>
      </c>
      <c r="E22" s="35">
        <v>2028157.96</v>
      </c>
      <c r="F22" s="35">
        <v>1826006.04</v>
      </c>
      <c r="G22" s="35">
        <v>2234249.85</v>
      </c>
      <c r="H22" s="35">
        <v>1857891.19</v>
      </c>
      <c r="I22" s="33">
        <f>SUM(E22:H22)</f>
        <v>7946305.0399999991</v>
      </c>
    </row>
    <row r="23" spans="1:9" ht="18.75" x14ac:dyDescent="0.3">
      <c r="A23" s="36" t="s">
        <v>10</v>
      </c>
      <c r="B23" s="34"/>
      <c r="C23" s="30">
        <v>350000</v>
      </c>
      <c r="D23" s="31">
        <v>0</v>
      </c>
      <c r="E23" s="35">
        <v>0</v>
      </c>
      <c r="F23" s="35">
        <v>0</v>
      </c>
      <c r="G23" s="35"/>
      <c r="H23" s="35"/>
      <c r="I23" s="33">
        <f>SUM(E23:F23)</f>
        <v>0</v>
      </c>
    </row>
    <row r="24" spans="1:9" ht="18.75" x14ac:dyDescent="0.3">
      <c r="A24" s="29" t="s">
        <v>11</v>
      </c>
      <c r="B24" s="34"/>
      <c r="C24" s="30">
        <v>0</v>
      </c>
      <c r="D24" s="31">
        <v>0</v>
      </c>
      <c r="E24" s="35">
        <v>0</v>
      </c>
      <c r="F24" s="35">
        <v>0</v>
      </c>
      <c r="G24" s="35"/>
      <c r="H24" s="35"/>
      <c r="I24" s="33">
        <f>SUM(E24:F24)</f>
        <v>0</v>
      </c>
    </row>
    <row r="25" spans="1:9" ht="18" customHeight="1" x14ac:dyDescent="0.3">
      <c r="A25" s="29" t="s">
        <v>12</v>
      </c>
      <c r="B25" s="34"/>
      <c r="C25" s="30">
        <v>70000</v>
      </c>
      <c r="D25" s="31">
        <v>0</v>
      </c>
      <c r="E25" s="35">
        <v>0</v>
      </c>
      <c r="F25" s="35">
        <v>0</v>
      </c>
      <c r="G25" s="35"/>
      <c r="H25" s="35"/>
      <c r="I25" s="33">
        <f>SUM(E25:F25)</f>
        <v>0</v>
      </c>
    </row>
    <row r="26" spans="1:9" ht="18.75" x14ac:dyDescent="0.3">
      <c r="A26" s="29" t="s">
        <v>13</v>
      </c>
      <c r="B26" s="34"/>
      <c r="C26" s="30">
        <v>1200000</v>
      </c>
      <c r="D26" s="31">
        <v>0</v>
      </c>
      <c r="E26" s="35">
        <v>0</v>
      </c>
      <c r="F26" s="35">
        <v>0</v>
      </c>
      <c r="G26" s="35"/>
      <c r="H26" s="35"/>
      <c r="I26" s="33">
        <f>SUM(E26:F26)</f>
        <v>0</v>
      </c>
    </row>
    <row r="27" spans="1:9" ht="18.75" x14ac:dyDescent="0.3">
      <c r="A27" s="29" t="s">
        <v>14</v>
      </c>
      <c r="B27" s="34"/>
      <c r="C27" s="30">
        <v>90000</v>
      </c>
      <c r="D27" s="31">
        <v>0</v>
      </c>
      <c r="E27" s="35">
        <v>0</v>
      </c>
      <c r="F27" s="35">
        <v>0</v>
      </c>
      <c r="G27" s="35"/>
      <c r="H27" s="35"/>
      <c r="I27" s="33">
        <f>SUM(E27:F27)</f>
        <v>0</v>
      </c>
    </row>
    <row r="28" spans="1:9" ht="75" x14ac:dyDescent="0.3">
      <c r="A28" s="29" t="s">
        <v>15</v>
      </c>
      <c r="B28" s="34"/>
      <c r="C28" s="30">
        <v>1300000</v>
      </c>
      <c r="D28" s="31">
        <v>0</v>
      </c>
      <c r="E28" s="35">
        <v>0</v>
      </c>
      <c r="F28" s="35">
        <v>237028.08</v>
      </c>
      <c r="G28" s="35"/>
      <c r="H28" s="35">
        <v>158027.43</v>
      </c>
      <c r="I28" s="46">
        <f>SUM(E28:H28)</f>
        <v>395055.51</v>
      </c>
    </row>
    <row r="29" spans="1:9" ht="56.25" x14ac:dyDescent="0.3">
      <c r="A29" s="29" t="s">
        <v>16</v>
      </c>
      <c r="B29" s="34"/>
      <c r="C29" s="30">
        <v>750000</v>
      </c>
      <c r="D29" s="31">
        <v>0</v>
      </c>
      <c r="E29" s="35">
        <v>0</v>
      </c>
      <c r="F29" s="35">
        <v>29355</v>
      </c>
      <c r="G29" s="35"/>
      <c r="H29" s="35">
        <v>24000.02</v>
      </c>
      <c r="I29" s="46">
        <f>SUM(E29:H29)</f>
        <v>53355.020000000004</v>
      </c>
    </row>
    <row r="30" spans="1:9" ht="18.75" x14ac:dyDescent="0.3">
      <c r="A30" s="36" t="s">
        <v>17</v>
      </c>
      <c r="B30" s="34"/>
      <c r="C30" s="30"/>
      <c r="D30" s="45">
        <v>0</v>
      </c>
      <c r="E30" s="35">
        <v>0</v>
      </c>
      <c r="F30" s="35">
        <v>0</v>
      </c>
      <c r="G30" s="35"/>
      <c r="H30" s="35"/>
      <c r="I30" s="33">
        <f>SUM(E30:F30)</f>
        <v>0</v>
      </c>
    </row>
    <row r="31" spans="1:9" ht="37.5" x14ac:dyDescent="0.3">
      <c r="A31" s="24" t="s">
        <v>18</v>
      </c>
      <c r="B31" s="34"/>
      <c r="C31" s="23">
        <f t="shared" ref="C31:I31" si="2">SUM(C32:C40)</f>
        <v>146767533</v>
      </c>
      <c r="D31" s="23">
        <f t="shared" si="2"/>
        <v>0</v>
      </c>
      <c r="E31" s="23">
        <f t="shared" si="2"/>
        <v>2849258.17</v>
      </c>
      <c r="F31" s="23">
        <f t="shared" si="2"/>
        <v>5292624.58</v>
      </c>
      <c r="G31" s="23">
        <f t="shared" si="2"/>
        <v>12792367.000000002</v>
      </c>
      <c r="H31" s="23">
        <f t="shared" si="2"/>
        <v>5984403.3999999994</v>
      </c>
      <c r="I31" s="23">
        <f t="shared" si="2"/>
        <v>26918653.150000002</v>
      </c>
    </row>
    <row r="32" spans="1:9" ht="18.75" x14ac:dyDescent="0.3">
      <c r="A32" s="36" t="s">
        <v>19</v>
      </c>
      <c r="B32" s="34"/>
      <c r="C32" s="30">
        <v>12500000</v>
      </c>
      <c r="D32" s="45">
        <v>0</v>
      </c>
      <c r="E32" s="35">
        <v>2849258.17</v>
      </c>
      <c r="F32" s="35">
        <v>2104765.92</v>
      </c>
      <c r="G32" s="35">
        <v>2092500</v>
      </c>
      <c r="H32" s="35">
        <v>2202700</v>
      </c>
      <c r="I32" s="46">
        <f>SUM(E32:H32)</f>
        <v>9249224.0899999999</v>
      </c>
    </row>
    <row r="33" spans="1:9" ht="18.75" x14ac:dyDescent="0.3">
      <c r="A33" s="29" t="s">
        <v>20</v>
      </c>
      <c r="B33" s="34"/>
      <c r="C33" s="30">
        <v>2000000</v>
      </c>
      <c r="D33" s="45">
        <v>0</v>
      </c>
      <c r="E33" s="35">
        <v>0</v>
      </c>
      <c r="F33" s="35">
        <v>564.63</v>
      </c>
      <c r="G33" s="35">
        <v>184743.16</v>
      </c>
      <c r="H33" s="35">
        <v>167795.59</v>
      </c>
      <c r="I33" s="46">
        <f t="shared" ref="I33:I40" si="3">SUM(E33:H33)</f>
        <v>353103.38</v>
      </c>
    </row>
    <row r="34" spans="1:9" ht="18.75" x14ac:dyDescent="0.3">
      <c r="A34" s="36" t="s">
        <v>21</v>
      </c>
      <c r="B34" s="34"/>
      <c r="C34" s="30">
        <v>8000000</v>
      </c>
      <c r="D34" s="45">
        <v>0</v>
      </c>
      <c r="E34" s="35">
        <v>0</v>
      </c>
      <c r="F34" s="35">
        <v>97350</v>
      </c>
      <c r="G34" s="35">
        <v>358134.96</v>
      </c>
      <c r="H34" s="35">
        <v>815096.8</v>
      </c>
      <c r="I34" s="46">
        <f t="shared" si="3"/>
        <v>1270581.76</v>
      </c>
    </row>
    <row r="35" spans="1:9" ht="37.5" x14ac:dyDescent="0.3">
      <c r="A35" s="29" t="s">
        <v>22</v>
      </c>
      <c r="B35" s="34"/>
      <c r="C35" s="30">
        <v>30782144</v>
      </c>
      <c r="D35" s="45">
        <v>0</v>
      </c>
      <c r="E35" s="35">
        <v>0</v>
      </c>
      <c r="F35" s="35">
        <v>2322148.83</v>
      </c>
      <c r="G35" s="35">
        <v>909349.78</v>
      </c>
      <c r="H35" s="35">
        <v>1138843.82</v>
      </c>
      <c r="I35" s="46">
        <f t="shared" si="3"/>
        <v>4370342.4300000006</v>
      </c>
    </row>
    <row r="36" spans="1:9" ht="18.75" x14ac:dyDescent="0.3">
      <c r="A36" s="36" t="s">
        <v>23</v>
      </c>
      <c r="B36" s="34"/>
      <c r="C36" s="30">
        <v>1900000</v>
      </c>
      <c r="D36" s="31">
        <v>0</v>
      </c>
      <c r="E36" s="35">
        <v>0</v>
      </c>
      <c r="F36" s="35">
        <v>40600.129999999997</v>
      </c>
      <c r="G36" s="35">
        <v>20881.400000000001</v>
      </c>
      <c r="H36" s="35">
        <v>6253.79</v>
      </c>
      <c r="I36" s="46">
        <f t="shared" si="3"/>
        <v>67735.319999999992</v>
      </c>
    </row>
    <row r="37" spans="1:9" ht="56.25" x14ac:dyDescent="0.3">
      <c r="A37" s="47" t="s">
        <v>24</v>
      </c>
      <c r="B37" s="48"/>
      <c r="C37" s="30">
        <v>3385389</v>
      </c>
      <c r="D37" s="49">
        <v>0</v>
      </c>
      <c r="E37" s="50">
        <v>0</v>
      </c>
      <c r="F37" s="50">
        <v>146601.07999999999</v>
      </c>
      <c r="G37" s="50">
        <v>121773.7</v>
      </c>
      <c r="H37" s="35">
        <v>154247.71</v>
      </c>
      <c r="I37" s="46">
        <f t="shared" si="3"/>
        <v>422622.49</v>
      </c>
    </row>
    <row r="38" spans="1:9" ht="56.25" x14ac:dyDescent="0.3">
      <c r="A38" s="51" t="s">
        <v>25</v>
      </c>
      <c r="B38" s="52"/>
      <c r="C38" s="30">
        <v>27300000</v>
      </c>
      <c r="D38" s="53">
        <v>0</v>
      </c>
      <c r="E38" s="54">
        <v>0</v>
      </c>
      <c r="F38" s="54">
        <v>169697.57</v>
      </c>
      <c r="G38" s="54">
        <v>6707246.7800000003</v>
      </c>
      <c r="H38" s="35">
        <v>1309723.1399999999</v>
      </c>
      <c r="I38" s="46">
        <f t="shared" si="3"/>
        <v>8186667.4900000002</v>
      </c>
    </row>
    <row r="39" spans="1:9" ht="75" x14ac:dyDescent="0.3">
      <c r="A39" s="29" t="s">
        <v>26</v>
      </c>
      <c r="B39" s="34"/>
      <c r="C39" s="30">
        <v>0</v>
      </c>
      <c r="D39" s="31"/>
      <c r="E39" s="35">
        <v>0</v>
      </c>
      <c r="F39" s="35">
        <v>0</v>
      </c>
      <c r="G39" s="35"/>
      <c r="H39" s="35"/>
      <c r="I39" s="46">
        <f t="shared" si="3"/>
        <v>0</v>
      </c>
    </row>
    <row r="40" spans="1:9" ht="37.5" x14ac:dyDescent="0.3">
      <c r="A40" s="29" t="s">
        <v>27</v>
      </c>
      <c r="B40" s="34"/>
      <c r="C40" s="30">
        <v>60900000</v>
      </c>
      <c r="D40" s="31">
        <v>0</v>
      </c>
      <c r="E40" s="35">
        <v>0</v>
      </c>
      <c r="F40" s="35">
        <v>410896.42</v>
      </c>
      <c r="G40" s="35">
        <v>2397737.2200000002</v>
      </c>
      <c r="H40" s="35">
        <v>189742.55</v>
      </c>
      <c r="I40" s="46">
        <f t="shared" si="3"/>
        <v>2998376.19</v>
      </c>
    </row>
    <row r="41" spans="1:9" s="6" customFormat="1" ht="37.5" x14ac:dyDescent="0.3">
      <c r="A41" s="24" t="s">
        <v>28</v>
      </c>
      <c r="B41" s="55"/>
      <c r="C41" s="23">
        <f>SUM(C42:C48)</f>
        <v>0</v>
      </c>
      <c r="D41" s="23">
        <f>SUM(D42:D48)</f>
        <v>0</v>
      </c>
      <c r="E41" s="23">
        <f>SUM(E42:E48)</f>
        <v>0</v>
      </c>
      <c r="F41" s="23"/>
      <c r="G41" s="23"/>
      <c r="H41" s="23"/>
      <c r="I41" s="23">
        <f>SUM(F41:F41)</f>
        <v>0</v>
      </c>
    </row>
    <row r="42" spans="1:9" ht="56.25" x14ac:dyDescent="0.3">
      <c r="A42" s="29" t="s">
        <v>29</v>
      </c>
      <c r="B42" s="34"/>
      <c r="C42" s="30"/>
      <c r="D42" s="31">
        <v>0</v>
      </c>
      <c r="E42" s="35">
        <v>0</v>
      </c>
      <c r="F42" s="35"/>
      <c r="G42" s="35"/>
      <c r="H42" s="35"/>
      <c r="I42" s="43">
        <v>0</v>
      </c>
    </row>
    <row r="43" spans="1:9" ht="56.25" x14ac:dyDescent="0.3">
      <c r="A43" s="29" t="s">
        <v>30</v>
      </c>
      <c r="B43" s="34"/>
      <c r="C43" s="30"/>
      <c r="D43" s="35">
        <v>0</v>
      </c>
      <c r="E43" s="35">
        <v>0</v>
      </c>
      <c r="F43" s="35"/>
      <c r="G43" s="35"/>
      <c r="H43" s="35"/>
      <c r="I43" s="43">
        <v>0</v>
      </c>
    </row>
    <row r="44" spans="1:9" ht="56.25" x14ac:dyDescent="0.3">
      <c r="A44" s="29" t="s">
        <v>31</v>
      </c>
      <c r="B44" s="34"/>
      <c r="C44" s="30"/>
      <c r="D44" s="35">
        <v>0</v>
      </c>
      <c r="E44" s="35">
        <v>0</v>
      </c>
      <c r="F44" s="35"/>
      <c r="G44" s="35"/>
      <c r="H44" s="35"/>
      <c r="I44" s="43">
        <v>0</v>
      </c>
    </row>
    <row r="45" spans="1:9" ht="56.25" x14ac:dyDescent="0.3">
      <c r="A45" s="29" t="s">
        <v>32</v>
      </c>
      <c r="B45" s="34"/>
      <c r="C45" s="30"/>
      <c r="D45" s="35">
        <v>0</v>
      </c>
      <c r="E45" s="35">
        <v>0</v>
      </c>
      <c r="F45" s="35"/>
      <c r="G45" s="35"/>
      <c r="H45" s="35"/>
      <c r="I45" s="43">
        <v>0</v>
      </c>
    </row>
    <row r="46" spans="1:9" ht="56.25" x14ac:dyDescent="0.3">
      <c r="A46" s="29" t="s">
        <v>33</v>
      </c>
      <c r="B46" s="34"/>
      <c r="C46" s="30"/>
      <c r="D46" s="35">
        <v>0</v>
      </c>
      <c r="E46" s="35">
        <v>0</v>
      </c>
      <c r="F46" s="35"/>
      <c r="G46" s="35"/>
      <c r="H46" s="35"/>
      <c r="I46" s="43">
        <v>0</v>
      </c>
    </row>
    <row r="47" spans="1:9" ht="56.25" x14ac:dyDescent="0.3">
      <c r="A47" s="29" t="s">
        <v>34</v>
      </c>
      <c r="B47" s="34"/>
      <c r="C47" s="30"/>
      <c r="D47" s="35">
        <v>0</v>
      </c>
      <c r="E47" s="35">
        <v>0</v>
      </c>
      <c r="F47" s="35"/>
      <c r="G47" s="35"/>
      <c r="H47" s="35"/>
      <c r="I47" s="43">
        <v>0</v>
      </c>
    </row>
    <row r="48" spans="1:9" ht="56.25" x14ac:dyDescent="0.3">
      <c r="A48" s="29" t="s">
        <v>35</v>
      </c>
      <c r="B48" s="34"/>
      <c r="C48" s="30"/>
      <c r="D48" s="35">
        <v>0</v>
      </c>
      <c r="E48" s="35">
        <v>0</v>
      </c>
      <c r="F48" s="35"/>
      <c r="G48" s="35"/>
      <c r="H48" s="35"/>
      <c r="I48" s="35">
        <f>SUM(I49:I55)</f>
        <v>0</v>
      </c>
    </row>
    <row r="49" spans="1:12" ht="37.5" x14ac:dyDescent="0.3">
      <c r="A49" s="24" t="s">
        <v>36</v>
      </c>
      <c r="B49" s="34"/>
      <c r="C49" s="23"/>
      <c r="D49" s="23">
        <f t="shared" ref="D49:E49" si="4">SUM(D50:D56)</f>
        <v>0</v>
      </c>
      <c r="E49" s="23">
        <f t="shared" si="4"/>
        <v>0</v>
      </c>
      <c r="F49" s="23"/>
      <c r="G49" s="23"/>
      <c r="H49" s="23"/>
      <c r="I49" s="23">
        <f>SUM(F49:F49)</f>
        <v>0</v>
      </c>
    </row>
    <row r="50" spans="1:12" ht="37.5" x14ac:dyDescent="0.3">
      <c r="A50" s="29" t="s">
        <v>37</v>
      </c>
      <c r="B50" s="34"/>
      <c r="C50" s="30"/>
      <c r="D50" s="35">
        <v>0</v>
      </c>
      <c r="E50" s="35">
        <v>0</v>
      </c>
      <c r="F50" s="35"/>
      <c r="G50" s="35"/>
      <c r="H50" s="35"/>
      <c r="I50" s="43">
        <v>0</v>
      </c>
    </row>
    <row r="51" spans="1:12" ht="56.25" x14ac:dyDescent="0.3">
      <c r="A51" s="29" t="s">
        <v>38</v>
      </c>
      <c r="B51" s="34"/>
      <c r="C51" s="30"/>
      <c r="D51" s="35">
        <v>0</v>
      </c>
      <c r="E51" s="35">
        <v>0</v>
      </c>
      <c r="F51" s="35"/>
      <c r="G51" s="35"/>
      <c r="H51" s="35"/>
      <c r="I51" s="43">
        <v>0</v>
      </c>
    </row>
    <row r="52" spans="1:12" ht="56.25" x14ac:dyDescent="0.3">
      <c r="A52" s="29" t="s">
        <v>39</v>
      </c>
      <c r="B52" s="34"/>
      <c r="C52" s="30"/>
      <c r="D52" s="35">
        <v>0</v>
      </c>
      <c r="E52" s="35">
        <v>0</v>
      </c>
      <c r="F52" s="35"/>
      <c r="G52" s="35"/>
      <c r="H52" s="35"/>
      <c r="I52" s="43">
        <v>0</v>
      </c>
    </row>
    <row r="53" spans="1:12" ht="56.25" x14ac:dyDescent="0.3">
      <c r="A53" s="47" t="s">
        <v>40</v>
      </c>
      <c r="B53" s="48"/>
      <c r="C53" s="30"/>
      <c r="D53" s="50">
        <v>0</v>
      </c>
      <c r="E53" s="50">
        <v>0</v>
      </c>
      <c r="F53" s="50"/>
      <c r="G53" s="50"/>
      <c r="H53" s="50"/>
      <c r="I53" s="56">
        <v>0</v>
      </c>
    </row>
    <row r="54" spans="1:12" ht="56.25" x14ac:dyDescent="0.3">
      <c r="A54" s="51" t="s">
        <v>41</v>
      </c>
      <c r="B54" s="52"/>
      <c r="C54" s="30"/>
      <c r="D54" s="54">
        <v>0</v>
      </c>
      <c r="E54" s="54">
        <v>0</v>
      </c>
      <c r="F54" s="54">
        <v>0</v>
      </c>
      <c r="G54" s="54"/>
      <c r="H54" s="54"/>
      <c r="I54" s="57">
        <v>0</v>
      </c>
    </row>
    <row r="55" spans="1:12" ht="37.5" x14ac:dyDescent="0.3">
      <c r="A55" s="29" t="s">
        <v>42</v>
      </c>
      <c r="B55" s="34"/>
      <c r="C55" s="30"/>
      <c r="D55" s="35">
        <v>0</v>
      </c>
      <c r="E55" s="35">
        <v>0</v>
      </c>
      <c r="F55" s="35">
        <v>0</v>
      </c>
      <c r="G55" s="35"/>
      <c r="H55" s="35"/>
      <c r="I55" s="43">
        <v>0</v>
      </c>
    </row>
    <row r="56" spans="1:12" ht="56.25" x14ac:dyDescent="0.3">
      <c r="A56" s="29" t="s">
        <v>43</v>
      </c>
      <c r="B56" s="34"/>
      <c r="C56" s="30"/>
      <c r="D56" s="35">
        <v>0</v>
      </c>
      <c r="E56" s="35">
        <v>0</v>
      </c>
      <c r="F56" s="35">
        <v>0</v>
      </c>
      <c r="G56" s="35"/>
      <c r="H56" s="35"/>
      <c r="I56" s="35">
        <v>0</v>
      </c>
    </row>
    <row r="57" spans="1:12" ht="37.5" x14ac:dyDescent="0.3">
      <c r="A57" s="24" t="s">
        <v>44</v>
      </c>
      <c r="B57" s="34"/>
      <c r="C57" s="23">
        <f>SUM(C58:C66)</f>
        <v>10606804</v>
      </c>
      <c r="D57" s="23">
        <f t="shared" ref="D57:E57" si="5">SUM(D58:D66)</f>
        <v>0</v>
      </c>
      <c r="E57" s="23">
        <f t="shared" si="5"/>
        <v>0</v>
      </c>
      <c r="F57" s="23">
        <f t="shared" ref="F57" si="6">SUM(F58:F66)</f>
        <v>0</v>
      </c>
      <c r="G57" s="23">
        <f>G58+G66</f>
        <v>1006592.16</v>
      </c>
      <c r="H57" s="23"/>
      <c r="I57" s="23">
        <f>I58+I66</f>
        <v>1006592.16</v>
      </c>
      <c r="L57" s="7"/>
    </row>
    <row r="58" spans="1:12" ht="18.75" x14ac:dyDescent="0.3">
      <c r="A58" s="29" t="s">
        <v>45</v>
      </c>
      <c r="B58" s="34"/>
      <c r="C58" s="30">
        <v>3000000</v>
      </c>
      <c r="D58" s="31">
        <v>0</v>
      </c>
      <c r="E58" s="35">
        <v>0</v>
      </c>
      <c r="F58" s="35">
        <v>0</v>
      </c>
      <c r="G58" s="35">
        <v>877559.16</v>
      </c>
      <c r="H58" s="35"/>
      <c r="I58" s="46">
        <f>SUM(E58:H58)</f>
        <v>877559.16</v>
      </c>
    </row>
    <row r="59" spans="1:12" ht="37.5" x14ac:dyDescent="0.3">
      <c r="A59" s="29" t="s">
        <v>46</v>
      </c>
      <c r="B59" s="34"/>
      <c r="C59" s="30">
        <v>0</v>
      </c>
      <c r="D59" s="45">
        <v>0</v>
      </c>
      <c r="E59" s="35">
        <v>0</v>
      </c>
      <c r="F59" s="35">
        <v>0</v>
      </c>
      <c r="G59" s="35"/>
      <c r="H59" s="35"/>
      <c r="I59" s="43">
        <f>SUM(F59:F59)</f>
        <v>0</v>
      </c>
    </row>
    <row r="60" spans="1:12" ht="56.25" x14ac:dyDescent="0.3">
      <c r="A60" s="29" t="s">
        <v>47</v>
      </c>
      <c r="B60" s="34"/>
      <c r="C60" s="30">
        <v>7606804</v>
      </c>
      <c r="D60" s="35">
        <v>0</v>
      </c>
      <c r="E60" s="35">
        <v>0</v>
      </c>
      <c r="F60" s="35">
        <v>0</v>
      </c>
      <c r="G60" s="35"/>
      <c r="H60" s="35"/>
      <c r="I60" s="43">
        <v>0</v>
      </c>
    </row>
    <row r="61" spans="1:12" ht="56.25" x14ac:dyDescent="0.3">
      <c r="A61" s="29" t="s">
        <v>48</v>
      </c>
      <c r="B61" s="34"/>
      <c r="C61" s="30">
        <v>0</v>
      </c>
      <c r="D61" s="35">
        <v>0</v>
      </c>
      <c r="E61" s="35">
        <v>0</v>
      </c>
      <c r="F61" s="35">
        <v>0</v>
      </c>
      <c r="G61" s="35"/>
      <c r="H61" s="35"/>
      <c r="I61" s="43">
        <f>SUM(F61:F61)</f>
        <v>0</v>
      </c>
    </row>
    <row r="62" spans="1:12" ht="37.5" x14ac:dyDescent="0.3">
      <c r="A62" s="29" t="s">
        <v>49</v>
      </c>
      <c r="B62" s="34"/>
      <c r="C62" s="30">
        <v>0</v>
      </c>
      <c r="D62" s="35">
        <v>0</v>
      </c>
      <c r="E62" s="35">
        <v>0</v>
      </c>
      <c r="F62" s="35">
        <v>0</v>
      </c>
      <c r="G62" s="35"/>
      <c r="H62" s="35"/>
      <c r="I62" s="43">
        <v>0</v>
      </c>
    </row>
    <row r="63" spans="1:12" ht="22.5" customHeight="1" x14ac:dyDescent="0.3">
      <c r="A63" s="29" t="s">
        <v>50</v>
      </c>
      <c r="B63" s="34"/>
      <c r="C63" s="30"/>
      <c r="D63" s="35">
        <v>0</v>
      </c>
      <c r="E63" s="35">
        <v>0</v>
      </c>
      <c r="F63" s="35">
        <v>0</v>
      </c>
      <c r="G63" s="35"/>
      <c r="H63" s="35"/>
      <c r="I63" s="43">
        <f>SUM(F63:F63)</f>
        <v>0</v>
      </c>
    </row>
    <row r="64" spans="1:12" ht="19.5" customHeight="1" x14ac:dyDescent="0.3">
      <c r="A64" s="29" t="s">
        <v>51</v>
      </c>
      <c r="B64" s="34"/>
      <c r="C64" s="30"/>
      <c r="D64" s="35">
        <v>0</v>
      </c>
      <c r="E64" s="35">
        <v>0</v>
      </c>
      <c r="F64" s="35">
        <v>0</v>
      </c>
      <c r="G64" s="35"/>
      <c r="H64" s="35"/>
      <c r="I64" s="43">
        <v>0</v>
      </c>
    </row>
    <row r="65" spans="1:9" ht="18.75" x14ac:dyDescent="0.3">
      <c r="A65" s="29" t="s">
        <v>52</v>
      </c>
      <c r="B65" s="34"/>
      <c r="C65" s="30">
        <v>0</v>
      </c>
      <c r="D65" s="35">
        <v>0</v>
      </c>
      <c r="E65" s="35">
        <v>0</v>
      </c>
      <c r="F65" s="35">
        <v>0</v>
      </c>
      <c r="G65" s="35"/>
      <c r="H65" s="35"/>
      <c r="I65" s="43">
        <v>0</v>
      </c>
    </row>
    <row r="66" spans="1:9" ht="35.25" customHeight="1" x14ac:dyDescent="0.3">
      <c r="A66" s="29" t="s">
        <v>53</v>
      </c>
      <c r="B66" s="34"/>
      <c r="C66" s="30"/>
      <c r="D66" s="35">
        <v>0</v>
      </c>
      <c r="E66" s="35">
        <v>0</v>
      </c>
      <c r="F66" s="35">
        <v>0</v>
      </c>
      <c r="G66" s="35">
        <v>129033</v>
      </c>
      <c r="H66" s="35"/>
      <c r="I66" s="46">
        <f>SUM(E66:H66)</f>
        <v>129033</v>
      </c>
    </row>
    <row r="67" spans="1:9" ht="18.75" x14ac:dyDescent="0.3">
      <c r="A67" s="24" t="s">
        <v>54</v>
      </c>
      <c r="B67" s="34"/>
      <c r="C67" s="23">
        <f>+C68</f>
        <v>0</v>
      </c>
      <c r="D67" s="23">
        <f t="shared" ref="D67:E67" si="7">SUM(D68:D71)</f>
        <v>0</v>
      </c>
      <c r="E67" s="23">
        <f t="shared" si="7"/>
        <v>0</v>
      </c>
      <c r="F67" s="23">
        <f t="shared" ref="F67" si="8">SUM(F68:F71)</f>
        <v>0</v>
      </c>
      <c r="G67" s="23"/>
      <c r="H67" s="23"/>
      <c r="I67" s="23">
        <v>0</v>
      </c>
    </row>
    <row r="68" spans="1:9" ht="37.5" x14ac:dyDescent="0.3">
      <c r="A68" s="29" t="s">
        <v>55</v>
      </c>
      <c r="B68" s="34"/>
      <c r="C68" s="30">
        <v>0</v>
      </c>
      <c r="D68" s="35">
        <v>0</v>
      </c>
      <c r="E68" s="35">
        <v>0</v>
      </c>
      <c r="F68" s="35">
        <v>0</v>
      </c>
      <c r="G68" s="35"/>
      <c r="H68" s="35"/>
      <c r="I68" s="43">
        <v>0</v>
      </c>
    </row>
    <row r="69" spans="1:9" ht="18.75" x14ac:dyDescent="0.3">
      <c r="A69" s="29" t="s">
        <v>56</v>
      </c>
      <c r="B69" s="34"/>
      <c r="C69" s="30"/>
      <c r="D69" s="35">
        <v>0</v>
      </c>
      <c r="E69" s="35">
        <v>0</v>
      </c>
      <c r="F69" s="35">
        <v>0</v>
      </c>
      <c r="G69" s="35"/>
      <c r="H69" s="35"/>
      <c r="I69" s="43">
        <v>0</v>
      </c>
    </row>
    <row r="70" spans="1:9" ht="18.75" x14ac:dyDescent="0.3">
      <c r="A70" s="58" t="s">
        <v>57</v>
      </c>
      <c r="B70" s="48"/>
      <c r="C70" s="30"/>
      <c r="D70" s="50">
        <v>0</v>
      </c>
      <c r="E70" s="50">
        <v>0</v>
      </c>
      <c r="F70" s="50">
        <v>0</v>
      </c>
      <c r="G70" s="50"/>
      <c r="H70" s="50"/>
      <c r="I70" s="56">
        <v>0</v>
      </c>
    </row>
    <row r="71" spans="1:9" ht="75" x14ac:dyDescent="0.3">
      <c r="A71" s="51" t="s">
        <v>58</v>
      </c>
      <c r="B71" s="52"/>
      <c r="C71" s="30"/>
      <c r="D71" s="54">
        <v>0</v>
      </c>
      <c r="E71" s="54">
        <v>0</v>
      </c>
      <c r="F71" s="54">
        <v>0</v>
      </c>
      <c r="G71" s="54"/>
      <c r="H71" s="54"/>
      <c r="I71" s="54">
        <f>SUM(I72:L73)</f>
        <v>0</v>
      </c>
    </row>
    <row r="72" spans="1:9" ht="56.25" x14ac:dyDescent="0.3">
      <c r="A72" s="24" t="s">
        <v>59</v>
      </c>
      <c r="B72" s="34"/>
      <c r="C72" s="23"/>
      <c r="D72" s="23">
        <f t="shared" ref="D72:E72" si="9">SUM(D73:D74)</f>
        <v>0</v>
      </c>
      <c r="E72" s="23">
        <f t="shared" si="9"/>
        <v>0</v>
      </c>
      <c r="F72" s="23">
        <f t="shared" ref="F72" si="10">SUM(F73:F74)</f>
        <v>0</v>
      </c>
      <c r="G72" s="23"/>
      <c r="H72" s="23"/>
      <c r="I72" s="23">
        <v>0</v>
      </c>
    </row>
    <row r="73" spans="1:9" ht="37.5" x14ac:dyDescent="0.3">
      <c r="A73" s="29" t="s">
        <v>60</v>
      </c>
      <c r="B73" s="34"/>
      <c r="C73" s="30"/>
      <c r="D73" s="35">
        <v>0</v>
      </c>
      <c r="E73" s="35">
        <v>0</v>
      </c>
      <c r="F73" s="35">
        <v>0</v>
      </c>
      <c r="G73" s="35"/>
      <c r="H73" s="35"/>
      <c r="I73" s="43">
        <v>0</v>
      </c>
    </row>
    <row r="74" spans="1:9" ht="56.25" x14ac:dyDescent="0.3">
      <c r="A74" s="29" t="s">
        <v>61</v>
      </c>
      <c r="B74" s="34"/>
      <c r="C74" s="30"/>
      <c r="D74" s="35">
        <v>0</v>
      </c>
      <c r="E74" s="35">
        <v>0</v>
      </c>
      <c r="F74" s="35">
        <v>0</v>
      </c>
      <c r="G74" s="35"/>
      <c r="H74" s="35"/>
      <c r="I74" s="35">
        <f>SUM(I75:L77)</f>
        <v>0</v>
      </c>
    </row>
    <row r="75" spans="1:9" ht="18.75" x14ac:dyDescent="0.3">
      <c r="A75" s="24" t="s">
        <v>62</v>
      </c>
      <c r="B75" s="34"/>
      <c r="C75" s="23"/>
      <c r="D75" s="23">
        <f t="shared" ref="D75:E75" si="11">SUM(D76:D78)</f>
        <v>0</v>
      </c>
      <c r="E75" s="23">
        <f t="shared" si="11"/>
        <v>0</v>
      </c>
      <c r="F75" s="23">
        <f t="shared" ref="F75" si="12">SUM(F76:F78)</f>
        <v>0</v>
      </c>
      <c r="G75" s="23"/>
      <c r="H75" s="23"/>
      <c r="I75" s="23">
        <v>0</v>
      </c>
    </row>
    <row r="76" spans="1:9" ht="18.75" x14ac:dyDescent="0.3">
      <c r="A76" s="36" t="s">
        <v>63</v>
      </c>
      <c r="B76" s="34"/>
      <c r="C76" s="30"/>
      <c r="D76" s="35">
        <v>0</v>
      </c>
      <c r="E76" s="35">
        <v>0</v>
      </c>
      <c r="F76" s="35">
        <v>0</v>
      </c>
      <c r="G76" s="35"/>
      <c r="H76" s="35"/>
      <c r="I76" s="43">
        <v>0</v>
      </c>
    </row>
    <row r="77" spans="1:9" ht="18.75" x14ac:dyDescent="0.3">
      <c r="A77" s="36" t="s">
        <v>64</v>
      </c>
      <c r="B77" s="34"/>
      <c r="C77" s="30"/>
      <c r="D77" s="35">
        <v>0</v>
      </c>
      <c r="E77" s="35">
        <v>0</v>
      </c>
      <c r="F77" s="35">
        <v>0</v>
      </c>
      <c r="G77" s="35"/>
      <c r="H77" s="35"/>
      <c r="I77" s="43">
        <v>0</v>
      </c>
    </row>
    <row r="78" spans="1:9" ht="56.25" x14ac:dyDescent="0.3">
      <c r="A78" s="29" t="s">
        <v>65</v>
      </c>
      <c r="B78" s="34"/>
      <c r="C78" s="30"/>
      <c r="D78" s="35">
        <v>0</v>
      </c>
      <c r="E78" s="35">
        <v>0</v>
      </c>
      <c r="F78" s="35">
        <v>0</v>
      </c>
      <c r="G78" s="35"/>
      <c r="H78" s="35"/>
      <c r="I78" s="43">
        <v>0</v>
      </c>
    </row>
    <row r="79" spans="1:9" ht="18.75" x14ac:dyDescent="0.25">
      <c r="A79" s="59" t="s">
        <v>66</v>
      </c>
      <c r="B79" s="60"/>
      <c r="C79" s="23">
        <f>+C14</f>
        <v>405999360</v>
      </c>
      <c r="D79" s="23">
        <v>0</v>
      </c>
      <c r="E79" s="61">
        <f t="shared" ref="E79" si="13">+E15+E21+E31+E41+E57</f>
        <v>21531169.880000003</v>
      </c>
      <c r="F79" s="61">
        <f>+F15+F21+F31+F41+F57</f>
        <v>24047198.060000002</v>
      </c>
      <c r="G79" s="61">
        <f>G15+G21+G31+G57</f>
        <v>32399023.890000004</v>
      </c>
      <c r="H79" s="61">
        <f>H15+H21+H31+H57</f>
        <v>55883790.229999997</v>
      </c>
      <c r="I79" s="61">
        <f>E79+F79+G79+H79</f>
        <v>133861182.06</v>
      </c>
    </row>
    <row r="80" spans="1:9" ht="19.5" thickBot="1" x14ac:dyDescent="0.35">
      <c r="A80" s="37"/>
      <c r="B80" s="34"/>
      <c r="C80" s="62"/>
      <c r="D80" s="31"/>
      <c r="E80" s="35"/>
      <c r="F80" s="35"/>
      <c r="G80" s="35"/>
      <c r="H80" s="35"/>
      <c r="I80" s="63"/>
    </row>
    <row r="81" spans="1:11" ht="19.5" thickBot="1" x14ac:dyDescent="0.35">
      <c r="A81" s="64" t="s">
        <v>67</v>
      </c>
      <c r="B81" s="65"/>
      <c r="C81" s="66"/>
      <c r="D81" s="63">
        <v>0</v>
      </c>
      <c r="E81" s="63">
        <v>0</v>
      </c>
      <c r="F81" s="63">
        <v>0</v>
      </c>
      <c r="G81" s="63"/>
      <c r="H81" s="63"/>
      <c r="I81" s="63">
        <v>0</v>
      </c>
    </row>
    <row r="82" spans="1:11" ht="37.5" x14ac:dyDescent="0.3">
      <c r="A82" s="24" t="s">
        <v>68</v>
      </c>
      <c r="B82" s="34"/>
      <c r="C82" s="30">
        <v>0</v>
      </c>
      <c r="D82" s="63">
        <v>0</v>
      </c>
      <c r="E82" s="63">
        <v>0</v>
      </c>
      <c r="F82" s="63">
        <v>0</v>
      </c>
      <c r="G82" s="63"/>
      <c r="H82" s="63"/>
      <c r="I82" s="63">
        <f t="shared" ref="I82:I87" si="14">SUM(F82:F82)</f>
        <v>0</v>
      </c>
    </row>
    <row r="83" spans="1:11" ht="57" thickBot="1" x14ac:dyDescent="0.35">
      <c r="A83" s="29" t="s">
        <v>69</v>
      </c>
      <c r="B83" s="34"/>
      <c r="C83" s="30">
        <v>0</v>
      </c>
      <c r="D83" s="63">
        <v>0</v>
      </c>
      <c r="E83" s="63">
        <v>0</v>
      </c>
      <c r="F83" s="63">
        <v>0</v>
      </c>
      <c r="G83" s="63"/>
      <c r="H83" s="63"/>
      <c r="I83" s="63">
        <f t="shared" si="14"/>
        <v>0</v>
      </c>
    </row>
    <row r="84" spans="1:11" ht="57" thickBot="1" x14ac:dyDescent="0.35">
      <c r="A84" s="29" t="s">
        <v>70</v>
      </c>
      <c r="B84" s="34"/>
      <c r="C84" s="66"/>
      <c r="D84" s="63">
        <v>0</v>
      </c>
      <c r="E84" s="63">
        <v>0</v>
      </c>
      <c r="F84" s="63">
        <v>0</v>
      </c>
      <c r="G84" s="63"/>
      <c r="H84" s="63"/>
      <c r="I84" s="63">
        <f t="shared" si="14"/>
        <v>0</v>
      </c>
    </row>
    <row r="85" spans="1:11" ht="18.75" x14ac:dyDescent="0.3">
      <c r="A85" s="24" t="s">
        <v>71</v>
      </c>
      <c r="B85" s="34"/>
      <c r="C85" s="30">
        <v>0</v>
      </c>
      <c r="D85" s="63">
        <v>0</v>
      </c>
      <c r="E85" s="63">
        <v>0</v>
      </c>
      <c r="F85" s="63">
        <v>0</v>
      </c>
      <c r="G85" s="63"/>
      <c r="H85" s="63"/>
      <c r="I85" s="63">
        <f t="shared" si="14"/>
        <v>0</v>
      </c>
    </row>
    <row r="86" spans="1:11" ht="19.5" thickBot="1" x14ac:dyDescent="0.35">
      <c r="A86" s="36" t="s">
        <v>72</v>
      </c>
      <c r="B86" s="34"/>
      <c r="C86" s="30">
        <v>0</v>
      </c>
      <c r="D86" s="63">
        <v>0</v>
      </c>
      <c r="E86" s="63">
        <v>0</v>
      </c>
      <c r="F86" s="63">
        <v>0</v>
      </c>
      <c r="G86" s="63"/>
      <c r="H86" s="63"/>
      <c r="I86" s="63">
        <f t="shared" si="14"/>
        <v>0</v>
      </c>
    </row>
    <row r="87" spans="1:11" ht="19.5" thickBot="1" x14ac:dyDescent="0.35">
      <c r="A87" s="36" t="s">
        <v>73</v>
      </c>
      <c r="B87" s="34"/>
      <c r="C87" s="66"/>
      <c r="D87" s="63">
        <v>0</v>
      </c>
      <c r="E87" s="63">
        <v>0</v>
      </c>
      <c r="F87" s="63">
        <v>0</v>
      </c>
      <c r="G87" s="63"/>
      <c r="H87" s="63"/>
      <c r="I87" s="63">
        <f t="shared" si="14"/>
        <v>0</v>
      </c>
    </row>
    <row r="88" spans="1:11" ht="19.5" thickBot="1" x14ac:dyDescent="0.35">
      <c r="A88" s="36"/>
      <c r="B88" s="34"/>
      <c r="C88" s="30">
        <v>0</v>
      </c>
      <c r="D88" s="63"/>
      <c r="E88" s="63"/>
      <c r="F88" s="63"/>
      <c r="G88" s="63"/>
      <c r="H88" s="63"/>
      <c r="I88" s="63"/>
    </row>
    <row r="89" spans="1:11" ht="19.5" thickBot="1" x14ac:dyDescent="0.35">
      <c r="A89" s="36"/>
      <c r="B89" s="34"/>
      <c r="C89" s="66"/>
      <c r="D89" s="63"/>
      <c r="E89" s="63"/>
      <c r="F89" s="63"/>
      <c r="G89" s="63"/>
      <c r="H89" s="63"/>
      <c r="I89" s="63"/>
    </row>
    <row r="90" spans="1:11" ht="18.75" x14ac:dyDescent="0.3">
      <c r="A90" s="67" t="s">
        <v>74</v>
      </c>
      <c r="B90" s="34"/>
      <c r="C90" s="68"/>
      <c r="D90" s="63">
        <v>0</v>
      </c>
      <c r="E90" s="63">
        <v>0</v>
      </c>
      <c r="F90" s="63">
        <v>0</v>
      </c>
      <c r="G90" s="63"/>
      <c r="H90" s="63"/>
      <c r="I90" s="63">
        <f>SUM(F90:F90)</f>
        <v>0</v>
      </c>
    </row>
    <row r="91" spans="1:11" ht="57" thickBot="1" x14ac:dyDescent="0.35">
      <c r="A91" s="29" t="s">
        <v>75</v>
      </c>
      <c r="B91" s="34"/>
      <c r="C91" s="69"/>
      <c r="D91" s="63">
        <v>0</v>
      </c>
      <c r="E91" s="63">
        <v>0</v>
      </c>
      <c r="F91" s="63">
        <v>0</v>
      </c>
      <c r="G91" s="63"/>
      <c r="H91" s="63"/>
      <c r="I91" s="63">
        <f>SUM(F91:F91)</f>
        <v>0</v>
      </c>
    </row>
    <row r="92" spans="1:11" ht="38.25" thickTop="1" x14ac:dyDescent="0.25">
      <c r="A92" s="59" t="s">
        <v>76</v>
      </c>
      <c r="B92" s="60"/>
      <c r="C92" s="23">
        <v>0</v>
      </c>
      <c r="D92" s="23">
        <v>0</v>
      </c>
      <c r="E92" s="23">
        <v>0</v>
      </c>
      <c r="F92" s="23">
        <v>0</v>
      </c>
      <c r="G92" s="23"/>
      <c r="H92" s="23"/>
      <c r="I92" s="23">
        <v>0</v>
      </c>
    </row>
    <row r="93" spans="1:11" ht="18.75" x14ac:dyDescent="0.3">
      <c r="A93" s="70"/>
      <c r="B93" s="48"/>
      <c r="C93" s="71"/>
      <c r="D93" s="49"/>
      <c r="E93" s="56"/>
      <c r="F93" s="56"/>
      <c r="G93" s="56"/>
      <c r="H93" s="56"/>
      <c r="I93" s="72"/>
    </row>
    <row r="94" spans="1:11" ht="21" customHeight="1" x14ac:dyDescent="0.25">
      <c r="A94" s="73" t="s">
        <v>77</v>
      </c>
      <c r="B94" s="74"/>
      <c r="C94" s="75">
        <f t="shared" ref="C94:F94" si="15">+C79+C92</f>
        <v>405999360</v>
      </c>
      <c r="D94" s="75">
        <f>+D79+D92+D14</f>
        <v>446054077</v>
      </c>
      <c r="E94" s="75">
        <f t="shared" si="15"/>
        <v>21531169.880000003</v>
      </c>
      <c r="F94" s="75">
        <f t="shared" si="15"/>
        <v>24047198.060000002</v>
      </c>
      <c r="G94" s="75">
        <f>G57+G31+G15+G21</f>
        <v>32399023.890000004</v>
      </c>
      <c r="H94" s="75">
        <f>H57+H31+H15+H21</f>
        <v>55883790.229999997</v>
      </c>
      <c r="I94" s="75">
        <f>I79+I92</f>
        <v>133861182.06</v>
      </c>
      <c r="K94" s="7"/>
    </row>
    <row r="95" spans="1:11" ht="18.75" x14ac:dyDescent="0.3">
      <c r="A95" s="1" t="s">
        <v>82</v>
      </c>
      <c r="B95" s="76"/>
      <c r="C95" s="76"/>
      <c r="D95" s="76"/>
      <c r="E95" s="76"/>
      <c r="F95" s="76"/>
      <c r="G95" s="76"/>
      <c r="H95" s="76"/>
      <c r="I95" s="77"/>
    </row>
    <row r="96" spans="1:11" ht="18.75" x14ac:dyDescent="0.3">
      <c r="A96" s="78" t="s">
        <v>83</v>
      </c>
      <c r="B96" s="76"/>
      <c r="C96" s="76"/>
      <c r="D96" s="76"/>
      <c r="E96" s="76"/>
      <c r="F96" s="76"/>
      <c r="G96" s="76"/>
      <c r="H96" s="76"/>
      <c r="I96" s="76"/>
    </row>
    <row r="97" spans="1:9" ht="18.75" x14ac:dyDescent="0.3">
      <c r="A97" s="78" t="s">
        <v>84</v>
      </c>
      <c r="B97" s="76"/>
      <c r="C97" s="76"/>
      <c r="D97" s="76"/>
      <c r="E97" s="76"/>
      <c r="F97" s="76"/>
      <c r="G97" s="76"/>
      <c r="H97" s="76"/>
      <c r="I97" s="76"/>
    </row>
    <row r="98" spans="1:9" ht="18.75" x14ac:dyDescent="0.3">
      <c r="A98" s="78" t="s">
        <v>85</v>
      </c>
      <c r="B98" s="76"/>
      <c r="C98" s="76"/>
      <c r="D98" s="76"/>
      <c r="E98" s="76"/>
      <c r="F98" s="76"/>
      <c r="G98" s="76"/>
      <c r="H98" s="76"/>
      <c r="I98" s="76"/>
    </row>
    <row r="99" spans="1:9" ht="18.75" x14ac:dyDescent="0.3">
      <c r="A99" s="78" t="s">
        <v>86</v>
      </c>
      <c r="B99" s="76"/>
      <c r="C99" s="76"/>
      <c r="D99" s="76"/>
      <c r="E99" s="76"/>
      <c r="F99" s="76"/>
      <c r="G99" s="76"/>
      <c r="H99" s="76"/>
      <c r="I99" s="76"/>
    </row>
    <row r="100" spans="1:9" ht="18.75" x14ac:dyDescent="0.3">
      <c r="A100" s="78" t="s">
        <v>87</v>
      </c>
      <c r="B100" s="76"/>
      <c r="C100" s="76"/>
      <c r="D100" s="76"/>
      <c r="E100" s="76"/>
      <c r="F100" s="76"/>
      <c r="G100" s="76"/>
      <c r="H100" s="76"/>
      <c r="I100" s="76"/>
    </row>
    <row r="101" spans="1:9" ht="18.75" x14ac:dyDescent="0.3">
      <c r="A101" s="78" t="s">
        <v>92</v>
      </c>
      <c r="B101" s="76"/>
      <c r="C101" s="76"/>
      <c r="D101" s="76"/>
      <c r="E101" s="76"/>
      <c r="F101" s="76"/>
      <c r="G101" s="76"/>
      <c r="H101" s="76"/>
      <c r="I101" s="76"/>
    </row>
    <row r="102" spans="1:9" ht="18.75" x14ac:dyDescent="0.3">
      <c r="A102" s="78"/>
      <c r="B102" s="76"/>
      <c r="C102" s="76"/>
      <c r="D102" s="76"/>
      <c r="E102" s="76"/>
      <c r="F102" s="76"/>
      <c r="G102" s="76"/>
      <c r="H102" s="76"/>
      <c r="I102" s="76"/>
    </row>
    <row r="103" spans="1:9" ht="18.75" x14ac:dyDescent="0.3">
      <c r="A103" s="78"/>
      <c r="B103" s="76"/>
      <c r="C103" s="76"/>
      <c r="D103" s="76"/>
      <c r="E103" s="76"/>
      <c r="F103" s="76"/>
      <c r="G103" s="76"/>
      <c r="H103" s="76"/>
      <c r="I103" s="76"/>
    </row>
    <row r="104" spans="1:9" ht="18.75" x14ac:dyDescent="0.3">
      <c r="A104" s="78"/>
      <c r="B104" s="76"/>
      <c r="C104" s="76"/>
      <c r="D104" s="76"/>
      <c r="E104" s="76"/>
      <c r="F104" s="76"/>
      <c r="G104" s="76"/>
      <c r="H104" s="76"/>
      <c r="I104" s="76"/>
    </row>
    <row r="105" spans="1:9" ht="18.75" x14ac:dyDescent="0.3">
      <c r="A105" s="1" t="s">
        <v>98</v>
      </c>
      <c r="B105" s="76"/>
      <c r="C105" s="76"/>
      <c r="D105" s="76"/>
      <c r="E105" s="76"/>
      <c r="F105" s="76"/>
      <c r="G105" s="76"/>
      <c r="H105" s="76"/>
      <c r="I105" s="76"/>
    </row>
    <row r="106" spans="1:9" ht="18.75" x14ac:dyDescent="0.3">
      <c r="A106" s="76" t="s">
        <v>109</v>
      </c>
      <c r="B106" s="76"/>
      <c r="C106" s="76"/>
      <c r="D106" s="76"/>
      <c r="E106" s="76"/>
      <c r="F106" s="84" t="s">
        <v>105</v>
      </c>
      <c r="G106" s="84"/>
      <c r="H106" s="84"/>
      <c r="I106" s="76"/>
    </row>
    <row r="107" spans="1:9" ht="18.75" x14ac:dyDescent="0.3">
      <c r="A107" s="76" t="s">
        <v>99</v>
      </c>
      <c r="B107" s="76"/>
      <c r="C107" s="76"/>
      <c r="D107" s="76"/>
      <c r="E107" s="76"/>
      <c r="F107" s="83" t="s">
        <v>106</v>
      </c>
      <c r="G107" s="83"/>
      <c r="H107" s="83"/>
      <c r="I107" s="76"/>
    </row>
    <row r="108" spans="1:9" ht="18.75" x14ac:dyDescent="0.3">
      <c r="A108" s="76" t="s">
        <v>100</v>
      </c>
      <c r="B108" s="76"/>
      <c r="C108" s="76"/>
      <c r="D108" s="76"/>
      <c r="E108" s="76"/>
      <c r="F108" s="83" t="s">
        <v>107</v>
      </c>
      <c r="G108" s="83"/>
      <c r="H108" s="83"/>
      <c r="I108" s="76"/>
    </row>
    <row r="109" spans="1:9" ht="18.75" x14ac:dyDescent="0.3">
      <c r="A109" s="78"/>
      <c r="B109" s="76"/>
      <c r="C109" s="76"/>
      <c r="D109" s="76"/>
      <c r="E109" s="76"/>
      <c r="F109" s="83" t="s">
        <v>108</v>
      </c>
      <c r="G109" s="83"/>
      <c r="H109" s="83"/>
      <c r="I109" s="76"/>
    </row>
    <row r="110" spans="1:9" ht="18.75" x14ac:dyDescent="0.3">
      <c r="A110" s="78"/>
      <c r="B110" s="76"/>
      <c r="C110" s="76"/>
      <c r="D110" s="76"/>
      <c r="E110" s="76"/>
      <c r="F110" s="76"/>
      <c r="G110" s="76"/>
      <c r="H110" s="76"/>
      <c r="I110" s="76"/>
    </row>
    <row r="111" spans="1:9" ht="18.75" x14ac:dyDescent="0.3">
      <c r="A111" s="78"/>
      <c r="B111" s="76"/>
      <c r="C111" s="76"/>
      <c r="D111" s="76"/>
      <c r="E111" s="76"/>
      <c r="F111" s="76"/>
      <c r="G111" s="76"/>
      <c r="H111" s="76"/>
      <c r="I111" s="76"/>
    </row>
    <row r="112" spans="1:9" ht="18.75" x14ac:dyDescent="0.3">
      <c r="A112" s="78"/>
      <c r="B112" s="76"/>
      <c r="C112" s="76"/>
      <c r="D112" s="76"/>
      <c r="E112" s="76"/>
      <c r="F112" s="76"/>
      <c r="G112" s="76"/>
      <c r="H112" s="76"/>
      <c r="I112" s="76"/>
    </row>
    <row r="113" spans="1:9" ht="18.75" x14ac:dyDescent="0.3">
      <c r="A113" s="78"/>
      <c r="B113" s="76"/>
      <c r="C113" s="76"/>
      <c r="D113" s="79" t="s">
        <v>101</v>
      </c>
      <c r="E113" s="76"/>
      <c r="F113" s="76"/>
      <c r="G113" s="76"/>
      <c r="H113" s="76"/>
      <c r="I113" s="76"/>
    </row>
    <row r="114" spans="1:9" ht="18.75" x14ac:dyDescent="0.3">
      <c r="A114" s="78"/>
      <c r="B114" s="76"/>
      <c r="C114" s="76"/>
      <c r="D114" s="10" t="s">
        <v>102</v>
      </c>
      <c r="E114" s="76"/>
      <c r="F114" s="76"/>
      <c r="G114" s="76"/>
      <c r="H114" s="76"/>
      <c r="I114" s="76"/>
    </row>
    <row r="115" spans="1:9" ht="18.75" x14ac:dyDescent="0.3">
      <c r="A115" s="76"/>
      <c r="B115" s="76"/>
      <c r="C115" s="76"/>
      <c r="D115" s="10" t="s">
        <v>103</v>
      </c>
      <c r="E115" s="76"/>
      <c r="F115" s="76"/>
      <c r="G115" s="76"/>
      <c r="H115" s="76"/>
      <c r="I115" s="76"/>
    </row>
    <row r="116" spans="1:9" ht="18.75" x14ac:dyDescent="0.3">
      <c r="A116" s="76"/>
      <c r="B116" s="76"/>
      <c r="C116" s="76"/>
      <c r="D116" s="10" t="s">
        <v>104</v>
      </c>
      <c r="E116" s="76"/>
      <c r="F116" s="76"/>
      <c r="G116" s="76"/>
      <c r="H116" s="76"/>
      <c r="I116" s="76"/>
    </row>
  </sheetData>
  <mergeCells count="10">
    <mergeCell ref="F106:H106"/>
    <mergeCell ref="F107:H107"/>
    <mergeCell ref="F108:H108"/>
    <mergeCell ref="F109:H109"/>
    <mergeCell ref="E11:F11"/>
    <mergeCell ref="A6:I6"/>
    <mergeCell ref="A7:I7"/>
    <mergeCell ref="A8:I8"/>
    <mergeCell ref="A9:I9"/>
    <mergeCell ref="A10:I10"/>
  </mergeCells>
  <printOptions horizontalCentered="1"/>
  <pageMargins left="0.23622047244094491" right="0.23622047244094491" top="0.74803149606299213" bottom="0.74803149606299213" header="0.31496062992125984" footer="0.31496062992125984"/>
  <pageSetup scale="55" fitToHeight="0" orientation="landscape" r:id="rId1"/>
  <headerFooter>
    <oddFooter>Página &amp;P</oddFooter>
  </headerFooter>
  <ignoredErrors>
    <ignoredError sqref="E49 E57 E67 E7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david rojas</cp:lastModifiedBy>
  <cp:revision/>
  <cp:lastPrinted>2022-05-06T18:26:21Z</cp:lastPrinted>
  <dcterms:created xsi:type="dcterms:W3CDTF">2018-04-17T18:57:16Z</dcterms:created>
  <dcterms:modified xsi:type="dcterms:W3CDTF">2022-05-06T18:26:52Z</dcterms:modified>
  <cp:category/>
  <cp:contentStatus/>
</cp:coreProperties>
</file>